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1840" windowHeight="10125" activeTab="3"/>
  </bookViews>
  <sheets>
    <sheet name="RANKEQ" sheetId="1" r:id="rId1"/>
    <sheet name="LEN" sheetId="2" r:id="rId2"/>
    <sheet name="ASC" sheetId="3" r:id="rId3"/>
    <sheet name="LEFT等" sheetId="4" r:id="rId4"/>
    <sheet name="FIND" sheetId="7" r:id="rId5"/>
    <sheet name="EXACT" sheetId="8" r:id="rId6"/>
    <sheet name="SUBTITUTE" sheetId="5" r:id="rId7"/>
    <sheet name="CLEAN等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B6" i="4"/>
  <c r="C3" i="8"/>
  <c r="C2" i="8"/>
  <c r="B10" i="7" l="1"/>
  <c r="D3" i="7"/>
  <c r="D4" i="7"/>
  <c r="D2" i="7"/>
  <c r="C3" i="7"/>
  <c r="C4" i="7"/>
  <c r="C2" i="7"/>
  <c r="I3" i="4"/>
  <c r="I4" i="4"/>
  <c r="I2" i="4"/>
  <c r="H3" i="4"/>
  <c r="H4" i="4"/>
  <c r="H2" i="4"/>
  <c r="K6" i="6" l="1"/>
  <c r="G7" i="6"/>
  <c r="G6" i="6"/>
  <c r="B9" i="6"/>
  <c r="B3" i="6" l="1"/>
  <c r="B2" i="6"/>
  <c r="E4" i="5"/>
  <c r="E5" i="5"/>
  <c r="E6" i="5"/>
  <c r="E7" i="5"/>
  <c r="E8" i="5"/>
  <c r="E3" i="5"/>
  <c r="D3" i="4"/>
  <c r="D4" i="4"/>
  <c r="D5" i="4"/>
  <c r="D2" i="4"/>
  <c r="C3" i="4"/>
  <c r="C4" i="4"/>
  <c r="C5" i="4"/>
  <c r="C2" i="4"/>
  <c r="B3" i="4"/>
  <c r="B4" i="4"/>
  <c r="B5" i="4"/>
  <c r="B2" i="4"/>
  <c r="C6" i="3" l="1"/>
  <c r="C5" i="3"/>
  <c r="C4" i="3"/>
  <c r="C3" i="3"/>
  <c r="C2" i="3"/>
  <c r="B7" i="2" l="1"/>
  <c r="B6" i="2"/>
  <c r="B5" i="2"/>
  <c r="B4" i="2"/>
  <c r="B3" i="2"/>
  <c r="B2" i="2"/>
  <c r="C18" i="1"/>
  <c r="C17" i="1"/>
  <c r="C16" i="1"/>
  <c r="C15" i="1"/>
  <c r="C14" i="1"/>
  <c r="C13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<sst xmlns="http://schemas.openxmlformats.org/spreadsheetml/2006/main" count="116" uniqueCount="97">
  <si>
    <t>試験結果</t>
    <rPh sb="0" eb="2">
      <t>シケン</t>
    </rPh>
    <rPh sb="2" eb="4">
      <t>ケッカ</t>
    </rPh>
    <phoneticPr fontId="2"/>
  </si>
  <si>
    <t>氏名</t>
    <rPh sb="0" eb="2">
      <t>シメイ</t>
    </rPh>
    <phoneticPr fontId="2"/>
  </si>
  <si>
    <t>点数</t>
    <rPh sb="0" eb="2">
      <t>テンスウ</t>
    </rPh>
    <phoneticPr fontId="2"/>
  </si>
  <si>
    <t>順位</t>
    <rPh sb="0" eb="2">
      <t>ジュンイ</t>
    </rPh>
    <phoneticPr fontId="2"/>
  </si>
  <si>
    <t>川上愛</t>
    <rPh sb="0" eb="2">
      <t>カワカミ</t>
    </rPh>
    <rPh sb="2" eb="3">
      <t>アイ</t>
    </rPh>
    <phoneticPr fontId="2"/>
  </si>
  <si>
    <t>太田健司</t>
    <rPh sb="0" eb="2">
      <t>オオタ</t>
    </rPh>
    <rPh sb="2" eb="4">
      <t>ケンジ</t>
    </rPh>
    <phoneticPr fontId="2"/>
  </si>
  <si>
    <t>斎藤信二</t>
    <rPh sb="0" eb="2">
      <t>サイトウ</t>
    </rPh>
    <rPh sb="2" eb="4">
      <t>シンジ</t>
    </rPh>
    <phoneticPr fontId="2"/>
  </si>
  <si>
    <t>大崎連</t>
    <rPh sb="0" eb="2">
      <t>オオサキ</t>
    </rPh>
    <rPh sb="2" eb="3">
      <t>レン</t>
    </rPh>
    <phoneticPr fontId="2"/>
  </si>
  <si>
    <t>小田信成</t>
    <rPh sb="0" eb="2">
      <t>オダ</t>
    </rPh>
    <rPh sb="2" eb="4">
      <t>ノブナリ</t>
    </rPh>
    <phoneticPr fontId="2"/>
  </si>
  <si>
    <t>皆藤愛子</t>
    <rPh sb="0" eb="2">
      <t>カイトウ</t>
    </rPh>
    <rPh sb="2" eb="4">
      <t>アイコ</t>
    </rPh>
    <phoneticPr fontId="2"/>
  </si>
  <si>
    <t>住所</t>
    <rPh sb="0" eb="2">
      <t>ジュウショ</t>
    </rPh>
    <phoneticPr fontId="2"/>
  </si>
  <si>
    <t>文字数</t>
    <rPh sb="0" eb="3">
      <t>モジスウ</t>
    </rPh>
    <phoneticPr fontId="2"/>
  </si>
  <si>
    <t>神奈川県横浜市泉区領家0-2</t>
    <rPh sb="0" eb="11">
      <t>２４５－０００４</t>
    </rPh>
    <phoneticPr fontId="1"/>
  </si>
  <si>
    <t>千葉県船橋市西船0-3-12</t>
    <rPh sb="0" eb="8">
      <t>２７３－００３１</t>
    </rPh>
    <phoneticPr fontId="1"/>
  </si>
  <si>
    <t>神奈川県平塚市中里0-6-11</t>
    <rPh sb="0" eb="9">
      <t>２５４－００５４</t>
    </rPh>
    <phoneticPr fontId="1"/>
  </si>
  <si>
    <t>東京都青梅市師岡町0-8-3</t>
    <rPh sb="0" eb="9">
      <t>１９８－００３１</t>
    </rPh>
    <phoneticPr fontId="1"/>
  </si>
  <si>
    <t>東京都文京区本駒込0-4-11</t>
    <rPh sb="0" eb="9">
      <t>１１３－００２１</t>
    </rPh>
    <phoneticPr fontId="1"/>
  </si>
  <si>
    <t> 愛知県名古屋市中村区名駅４丁目２７−１</t>
  </si>
  <si>
    <t>関数</t>
    <rPh sb="0" eb="2">
      <t>カンスウ</t>
    </rPh>
    <phoneticPr fontId="2"/>
  </si>
  <si>
    <t>文字列</t>
    <rPh sb="0" eb="3">
      <t>モジレツ</t>
    </rPh>
    <phoneticPr fontId="2"/>
  </si>
  <si>
    <t>変換後</t>
    <rPh sb="0" eb="3">
      <t>ヘンカンゴ</t>
    </rPh>
    <phoneticPr fontId="2"/>
  </si>
  <si>
    <t>ASC</t>
    <phoneticPr fontId="2"/>
  </si>
  <si>
    <t>JIS</t>
    <phoneticPr fontId="2"/>
  </si>
  <si>
    <t>UPPER</t>
    <phoneticPr fontId="2"/>
  </si>
  <si>
    <t>LOWER</t>
    <phoneticPr fontId="2"/>
  </si>
  <si>
    <t>PROPER</t>
    <phoneticPr fontId="2"/>
  </si>
  <si>
    <t>ウィンドウズ</t>
    <phoneticPr fontId="2"/>
  </si>
  <si>
    <t>ｳｨﾝﾄﾞｳｽﾞ</t>
    <phoneticPr fontId="2"/>
  </si>
  <si>
    <t>windows</t>
    <phoneticPr fontId="2"/>
  </si>
  <si>
    <t>WINDOWS</t>
    <phoneticPr fontId="2"/>
  </si>
  <si>
    <t>会員番号</t>
    <rPh sb="0" eb="2">
      <t>カイイン</t>
    </rPh>
    <rPh sb="2" eb="4">
      <t>バンゴウ</t>
    </rPh>
    <phoneticPr fontId="2"/>
  </si>
  <si>
    <t>年度</t>
    <rPh sb="0" eb="2">
      <t>ネンド</t>
    </rPh>
    <phoneticPr fontId="2"/>
  </si>
  <si>
    <t>地区コード</t>
    <rPh sb="0" eb="2">
      <t>チク</t>
    </rPh>
    <phoneticPr fontId="2"/>
  </si>
  <si>
    <t>番号</t>
    <rPh sb="0" eb="2">
      <t>バンゴウ</t>
    </rPh>
    <phoneticPr fontId="2"/>
  </si>
  <si>
    <t>2014-13-CT1051</t>
    <phoneticPr fontId="2"/>
  </si>
  <si>
    <t>2015-14-CT2541</t>
    <phoneticPr fontId="2"/>
  </si>
  <si>
    <t>2016-15-CT5487</t>
    <phoneticPr fontId="2"/>
  </si>
  <si>
    <t>2017-16-CT5487</t>
    <phoneticPr fontId="2"/>
  </si>
  <si>
    <t>新宿店社員</t>
    <rPh sb="0" eb="2">
      <t>シンジュク</t>
    </rPh>
    <rPh sb="2" eb="3">
      <t>テン</t>
    </rPh>
    <rPh sb="3" eb="5">
      <t>シャイン</t>
    </rPh>
    <phoneticPr fontId="2"/>
  </si>
  <si>
    <t>社員番号</t>
    <rPh sb="0" eb="2">
      <t>シャイン</t>
    </rPh>
    <rPh sb="2" eb="4">
      <t>バンゴウ</t>
    </rPh>
    <phoneticPr fontId="2"/>
  </si>
  <si>
    <t>所属部署</t>
    <rPh sb="0" eb="2">
      <t>ショゾク</t>
    </rPh>
    <rPh sb="2" eb="4">
      <t>ブショ</t>
    </rPh>
    <phoneticPr fontId="2"/>
  </si>
  <si>
    <t>新部署</t>
    <rPh sb="0" eb="3">
      <t>シンブショ</t>
    </rPh>
    <phoneticPr fontId="2"/>
  </si>
  <si>
    <t>後藤</t>
    <rPh sb="0" eb="2">
      <t>ゴトウ</t>
    </rPh>
    <phoneticPr fontId="2"/>
  </si>
  <si>
    <t>菊山</t>
    <rPh sb="0" eb="2">
      <t>キクヤマ</t>
    </rPh>
    <phoneticPr fontId="2"/>
  </si>
  <si>
    <t>斎藤</t>
    <rPh sb="0" eb="2">
      <t>サイトウ</t>
    </rPh>
    <phoneticPr fontId="2"/>
  </si>
  <si>
    <t>太田</t>
    <rPh sb="0" eb="2">
      <t>オオタ</t>
    </rPh>
    <phoneticPr fontId="2"/>
  </si>
  <si>
    <t>伊藤</t>
    <rPh sb="0" eb="2">
      <t>イトウ</t>
    </rPh>
    <phoneticPr fontId="2"/>
  </si>
  <si>
    <t>中川</t>
    <rPh sb="0" eb="2">
      <t>ナカガワ</t>
    </rPh>
    <phoneticPr fontId="2"/>
  </si>
  <si>
    <t>商品部</t>
    <rPh sb="0" eb="2">
      <t>ショウヒン</t>
    </rPh>
    <rPh sb="2" eb="3">
      <t>ブ</t>
    </rPh>
    <phoneticPr fontId="2"/>
  </si>
  <si>
    <t>営業推進部</t>
    <rPh sb="0" eb="2">
      <t>エイギョウ</t>
    </rPh>
    <rPh sb="2" eb="5">
      <t>スイシンブ</t>
    </rPh>
    <phoneticPr fontId="2"/>
  </si>
  <si>
    <t>営業部</t>
    <rPh sb="0" eb="2">
      <t>エイギョウ</t>
    </rPh>
    <rPh sb="2" eb="3">
      <t>ブ</t>
    </rPh>
    <phoneticPr fontId="2"/>
  </si>
  <si>
    <t>販売促進部</t>
    <rPh sb="0" eb="2">
      <t>ハンバイ</t>
    </rPh>
    <rPh sb="2" eb="4">
      <t>ソクシン</t>
    </rPh>
    <rPh sb="4" eb="5">
      <t>ブ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</si>
  <si>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</si>
  <si>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</si>
  <si>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埼玉県新座市
八工房</t>
    <rPh sb="0" eb="3">
      <t>サイタマケン</t>
    </rPh>
    <rPh sb="3" eb="6">
      <t>ニイザシ</t>
    </rPh>
    <rPh sb="7" eb="8">
      <t>ハチ</t>
    </rPh>
    <rPh sb="8" eb="10">
      <t>コウボウ</t>
    </rPh>
    <phoneticPr fontId="2"/>
  </si>
  <si>
    <t>東京都新宿区
大田原</t>
    <rPh sb="0" eb="2">
      <t>トウキョウ</t>
    </rPh>
    <rPh sb="2" eb="3">
      <t>ト</t>
    </rPh>
    <rPh sb="3" eb="6">
      <t>シンジュクク</t>
    </rPh>
    <rPh sb="7" eb="10">
      <t>オオタワラ</t>
    </rPh>
    <phoneticPr fontId="2"/>
  </si>
  <si>
    <t>A→セル内の改行を削除して1行のデータにしたい</t>
    <rPh sb="4" eb="5">
      <t>ナイ</t>
    </rPh>
    <rPh sb="6" eb="8">
      <t>カイギョウ</t>
    </rPh>
    <rPh sb="9" eb="11">
      <t>サクジョ</t>
    </rPh>
    <rPh sb="14" eb="15">
      <t>ギョウ</t>
    </rPh>
    <phoneticPr fontId="2"/>
  </si>
  <si>
    <t>名前</t>
    <rPh sb="0" eb="2">
      <t>ナマエ</t>
    </rPh>
    <phoneticPr fontId="2"/>
  </si>
  <si>
    <t>置換後</t>
    <rPh sb="0" eb="2">
      <t>チカン</t>
    </rPh>
    <rPh sb="2" eb="3">
      <t>ゴ</t>
    </rPh>
    <phoneticPr fontId="2"/>
  </si>
  <si>
    <t>　津田　直人</t>
    <rPh sb="1" eb="3">
      <t>ツダ</t>
    </rPh>
    <rPh sb="4" eb="6">
      <t>ナオト</t>
    </rPh>
    <phoneticPr fontId="2"/>
  </si>
  <si>
    <t>A→セル内の不要なスペースを取り除きたい</t>
    <rPh sb="4" eb="5">
      <t>ナイ</t>
    </rPh>
    <rPh sb="6" eb="8">
      <t>フヨウ</t>
    </rPh>
    <rPh sb="14" eb="15">
      <t>ト</t>
    </rPh>
    <rPh sb="16" eb="17">
      <t>ノゾ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</si>
  <si>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</si>
  <si>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</si>
  <si>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東京都</t>
    <rPh sb="0" eb="3">
      <t>トウキョウト</t>
    </rPh>
    <phoneticPr fontId="2"/>
  </si>
  <si>
    <t>多摩市</t>
    <rPh sb="0" eb="3">
      <t>タマシ</t>
    </rPh>
    <phoneticPr fontId="2"/>
  </si>
  <si>
    <t>愛知県</t>
    <rPh sb="0" eb="3">
      <t>アイチケン</t>
    </rPh>
    <phoneticPr fontId="2"/>
  </si>
  <si>
    <t>愛西市</t>
    <rPh sb="0" eb="3">
      <t>アイサイシ</t>
    </rPh>
    <phoneticPr fontId="2"/>
  </si>
  <si>
    <t>A→別々のセルに入力した文字を１つにまとめたい</t>
    <rPh sb="2" eb="4">
      <t>ベツベツ</t>
    </rPh>
    <rPh sb="8" eb="10">
      <t>ニ</t>
    </rPh>
    <rPh sb="12" eb="14">
      <t>モジ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</si>
  <si>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</si>
  <si>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</si>
  <si>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埼玉県別府市</t>
    <rPh sb="0" eb="3">
      <t>サイタマケン</t>
    </rPh>
    <rPh sb="3" eb="5">
      <t>ベップ</t>
    </rPh>
    <rPh sb="5" eb="6">
      <t>シ</t>
    </rPh>
    <phoneticPr fontId="2"/>
  </si>
  <si>
    <t>蛸焼工房</t>
    <rPh sb="0" eb="1">
      <t>タコ</t>
    </rPh>
    <rPh sb="1" eb="2">
      <t>ヤキ</t>
    </rPh>
    <rPh sb="2" eb="4">
      <t>コウボウ</t>
    </rPh>
    <phoneticPr fontId="2"/>
  </si>
  <si>
    <t>愛知県愛西市</t>
    <rPh sb="0" eb="3">
      <t>アイチケン</t>
    </rPh>
    <rPh sb="3" eb="6">
      <t>アイサイシ</t>
    </rPh>
    <phoneticPr fontId="2"/>
  </si>
  <si>
    <t>平和堂</t>
    <rPh sb="0" eb="3">
      <t>ヘイワドウ</t>
    </rPh>
    <phoneticPr fontId="2"/>
  </si>
  <si>
    <t>A→２つのセルのデータを１セル2行にまとめたい</t>
    <rPh sb="16" eb="17">
      <t>ギョウ</t>
    </rPh>
    <phoneticPr fontId="2"/>
  </si>
  <si>
    <t>住所</t>
    <rPh sb="0" eb="2">
      <t>ジュウショ</t>
    </rPh>
    <phoneticPr fontId="2"/>
  </si>
  <si>
    <t>都道府県名</t>
    <rPh sb="0" eb="4">
      <t>トドウフケン</t>
    </rPh>
    <rPh sb="4" eb="5">
      <t>メイ</t>
    </rPh>
    <phoneticPr fontId="2"/>
  </si>
  <si>
    <t>東京都新宿区大原町</t>
    <rPh sb="0" eb="3">
      <t>トウキョウト</t>
    </rPh>
    <rPh sb="3" eb="6">
      <t>シンジュクク</t>
    </rPh>
    <rPh sb="6" eb="9">
      <t>オオハラチョウ</t>
    </rPh>
    <phoneticPr fontId="2"/>
  </si>
  <si>
    <t>埼玉県大宮町大宮</t>
    <rPh sb="0" eb="3">
      <t>サイタマケン</t>
    </rPh>
    <rPh sb="3" eb="5">
      <t>オオミヤ</t>
    </rPh>
    <rPh sb="5" eb="6">
      <t>チョウ</t>
    </rPh>
    <rPh sb="6" eb="8">
      <t>オオミヤ</t>
    </rPh>
    <phoneticPr fontId="2"/>
  </si>
  <si>
    <t>神奈川県横浜市新港</t>
    <rPh sb="0" eb="4">
      <t>カナガワケン</t>
    </rPh>
    <rPh sb="4" eb="7">
      <t>ヨコハマシ</t>
    </rPh>
    <rPh sb="7" eb="8">
      <t>シン</t>
    </rPh>
    <rPh sb="8" eb="9">
      <t>ミナト</t>
    </rPh>
    <phoneticPr fontId="2"/>
  </si>
  <si>
    <t>A→住所録から都道府県名だけを取り出したい</t>
    <rPh sb="2" eb="4">
      <t>ジュウショ</t>
    </rPh>
    <rPh sb="4" eb="5">
      <t>ロク</t>
    </rPh>
    <rPh sb="7" eb="11">
      <t>トドウフケン</t>
    </rPh>
    <rPh sb="11" eb="12">
      <t>メイ</t>
    </rPh>
    <rPh sb="15" eb="16">
      <t>ト</t>
    </rPh>
    <rPh sb="17" eb="18">
      <t>ダ</t>
    </rPh>
    <phoneticPr fontId="2"/>
  </si>
  <si>
    <t>会員番号</t>
    <rPh sb="0" eb="4">
      <t>カイインバンゴウ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</si>
  <si>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</si>
  <si>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</si>
  <si>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後藤　直美</t>
    <rPh sb="0" eb="2">
      <t>ゴトウ</t>
    </rPh>
    <rPh sb="3" eb="5">
      <t>ナオミ</t>
    </rPh>
    <phoneticPr fontId="2"/>
  </si>
  <si>
    <t>遠藤　健司</t>
    <rPh sb="0" eb="2">
      <t>エンドウ</t>
    </rPh>
    <rPh sb="3" eb="5">
      <t>ケンジ</t>
    </rPh>
    <phoneticPr fontId="2"/>
  </si>
  <si>
    <t>舘　ひろし</t>
    <rPh sb="0" eb="1">
      <t>タチ</t>
    </rPh>
    <phoneticPr fontId="2"/>
  </si>
  <si>
    <t>A→氏名と姓と名を別々のセルに分けたい</t>
    <rPh sb="2" eb="4">
      <t>シメイ</t>
    </rPh>
    <rPh sb="5" eb="6">
      <t>セイ</t>
    </rPh>
    <rPh sb="7" eb="8">
      <t>メイ</t>
    </rPh>
    <rPh sb="9" eb="11">
      <t>ベツベツ</t>
    </rPh>
    <rPh sb="15" eb="16">
      <t>ワ</t>
    </rPh>
    <phoneticPr fontId="2"/>
  </si>
  <si>
    <t>元の数値</t>
    <rPh sb="0" eb="1">
      <t>モト</t>
    </rPh>
    <rPh sb="2" eb="4">
      <t>スウチ</t>
    </rPh>
    <phoneticPr fontId="2"/>
  </si>
  <si>
    <t>漢数字</t>
    <rPh sb="0" eb="3">
      <t>カンスウジ</t>
    </rPh>
    <phoneticPr fontId="2"/>
  </si>
  <si>
    <t>メールアドレス</t>
    <phoneticPr fontId="2"/>
  </si>
  <si>
    <t>メールアドレス</t>
    <phoneticPr fontId="2"/>
  </si>
  <si>
    <t>正誤</t>
    <rPh sb="0" eb="2">
      <t>セイゴ</t>
    </rPh>
    <phoneticPr fontId="2"/>
  </si>
  <si>
    <t>gogogo@gmail.com</t>
  </si>
  <si>
    <t>gogogo@gmail.com</t>
    <phoneticPr fontId="2"/>
  </si>
  <si>
    <t>gogog@gmail.com</t>
    <phoneticPr fontId="2"/>
  </si>
  <si>
    <t>2017-16-CT5488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</si>
</sst>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22" sqref="D22"/>
    </sheetView>
  </sheetViews>
  <sheetFormatPr defaultRowHeight="18.75" x14ac:dyDescent="0.4"/>
  <sheetData>
    <row r="1" spans="1:3" x14ac:dyDescent="0.4">
      <c r="A1" t="s">
        <v>0</v>
      </c>
    </row>
    <row r="2" spans="1:3" x14ac:dyDescent="0.4">
      <c r="A2" s="1" t="s">
        <v>1</v>
      </c>
      <c r="B2" s="1" t="s">
        <v>2</v>
      </c>
      <c r="C2" s="1" t="s">
        <v>3</v>
      </c>
    </row>
    <row r="3" spans="1:3" x14ac:dyDescent="0.4">
      <c r="A3" t="s">
        <v>4</v>
      </c>
      <c r="B3">
        <v>232</v>
      </c>
      <c r="C3">
        <f>_xlfn.RANK.EQ(B3,$B$3:$B$8)</f>
        <v>3</v>
      </c>
    </row>
    <row r="4" spans="1:3" x14ac:dyDescent="0.4">
      <c r="A4" t="s">
        <v>5</v>
      </c>
      <c r="B4">
        <v>209</v>
      </c>
      <c r="C4">
        <f t="shared" ref="C4:C8" si="0">_xlfn.RANK.EQ(B4,$B$3:$B$8)</f>
        <v>6</v>
      </c>
    </row>
    <row r="5" spans="1:3" x14ac:dyDescent="0.4">
      <c r="A5" t="s">
        <v>6</v>
      </c>
      <c r="B5">
        <v>240</v>
      </c>
      <c r="C5">
        <f t="shared" si="0"/>
        <v>2</v>
      </c>
    </row>
    <row r="6" spans="1:3" x14ac:dyDescent="0.4">
      <c r="A6" t="s">
        <v>7</v>
      </c>
      <c r="B6">
        <v>232</v>
      </c>
      <c r="C6">
        <f t="shared" si="0"/>
        <v>3</v>
      </c>
    </row>
    <row r="7" spans="1:3" x14ac:dyDescent="0.4">
      <c r="A7" t="s">
        <v>8</v>
      </c>
      <c r="B7">
        <v>218</v>
      </c>
      <c r="C7">
        <f t="shared" si="0"/>
        <v>5</v>
      </c>
    </row>
    <row r="8" spans="1:3" x14ac:dyDescent="0.4">
      <c r="A8" t="s">
        <v>9</v>
      </c>
      <c r="B8">
        <v>262</v>
      </c>
      <c r="C8">
        <f t="shared" si="0"/>
        <v>1</v>
      </c>
    </row>
    <row r="11" spans="1:3" x14ac:dyDescent="0.4">
      <c r="A11" t="s">
        <v>0</v>
      </c>
    </row>
    <row r="12" spans="1:3" x14ac:dyDescent="0.4">
      <c r="A12" s="1" t="s">
        <v>1</v>
      </c>
      <c r="B12" s="1" t="s">
        <v>2</v>
      </c>
      <c r="C12" s="1" t="s">
        <v>3</v>
      </c>
    </row>
    <row r="13" spans="1:3" x14ac:dyDescent="0.4">
      <c r="A13" t="s">
        <v>4</v>
      </c>
      <c r="B13">
        <v>232</v>
      </c>
      <c r="C13">
        <f>_xlfn.RANK.AVG(B13,$B$3:$B$8)</f>
        <v>3.5</v>
      </c>
    </row>
    <row r="14" spans="1:3" x14ac:dyDescent="0.4">
      <c r="A14" t="s">
        <v>5</v>
      </c>
      <c r="B14">
        <v>209</v>
      </c>
      <c r="C14">
        <f t="shared" ref="C14:C18" si="1">_xlfn.RANK.AVG(B14,$B$3:$B$8)</f>
        <v>6</v>
      </c>
    </row>
    <row r="15" spans="1:3" x14ac:dyDescent="0.4">
      <c r="A15" t="s">
        <v>6</v>
      </c>
      <c r="B15">
        <v>240</v>
      </c>
      <c r="C15">
        <f t="shared" si="1"/>
        <v>2</v>
      </c>
    </row>
    <row r="16" spans="1:3" x14ac:dyDescent="0.4">
      <c r="A16" t="s">
        <v>7</v>
      </c>
      <c r="B16">
        <v>232</v>
      </c>
      <c r="C16">
        <f t="shared" si="1"/>
        <v>3.5</v>
      </c>
    </row>
    <row r="17" spans="1:3" x14ac:dyDescent="0.4">
      <c r="A17" t="s">
        <v>8</v>
      </c>
      <c r="B17">
        <v>218</v>
      </c>
      <c r="C17">
        <f t="shared" si="1"/>
        <v>5</v>
      </c>
    </row>
    <row r="18" spans="1:3" x14ac:dyDescent="0.4">
      <c r="A18" t="s">
        <v>9</v>
      </c>
      <c r="B18">
        <v>262</v>
      </c>
      <c r="C18">
        <f t="shared" si="1"/>
        <v>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18" sqref="E18"/>
    </sheetView>
  </sheetViews>
  <sheetFormatPr defaultRowHeight="18.75" x14ac:dyDescent="0.4"/>
  <sheetData>
    <row r="1" spans="1:2" x14ac:dyDescent="0.4">
      <c r="A1" s="1" t="s">
        <v>10</v>
      </c>
      <c r="B1" s="1" t="s">
        <v>11</v>
      </c>
    </row>
    <row r="2" spans="1:2" x14ac:dyDescent="0.4">
      <c r="A2" t="s">
        <v>12</v>
      </c>
      <c r="B2">
        <f>LEN(A2)</f>
        <v>14</v>
      </c>
    </row>
    <row r="3" spans="1:2" x14ac:dyDescent="0.4">
      <c r="A3" t="s">
        <v>13</v>
      </c>
      <c r="B3">
        <f t="shared" ref="B3:B7" si="0">LEN(A3)</f>
        <v>14</v>
      </c>
    </row>
    <row r="4" spans="1:2" x14ac:dyDescent="0.4">
      <c r="A4" t="s">
        <v>14</v>
      </c>
      <c r="B4">
        <f t="shared" si="0"/>
        <v>15</v>
      </c>
    </row>
    <row r="5" spans="1:2" x14ac:dyDescent="0.4">
      <c r="A5" t="s">
        <v>15</v>
      </c>
      <c r="B5">
        <f t="shared" si="0"/>
        <v>14</v>
      </c>
    </row>
    <row r="6" spans="1:2" x14ac:dyDescent="0.4">
      <c r="A6" t="s">
        <v>16</v>
      </c>
      <c r="B6">
        <f t="shared" si="0"/>
        <v>15</v>
      </c>
    </row>
    <row r="7" spans="1:2" x14ac:dyDescent="0.4">
      <c r="A7" t="s">
        <v>17</v>
      </c>
      <c r="B7">
        <f t="shared" si="0"/>
        <v>20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"/>
    </sheetView>
  </sheetViews>
  <sheetFormatPr defaultRowHeight="18.75" x14ac:dyDescent="0.4"/>
  <cols>
    <col min="2" max="3" width="13" bestFit="1" customWidth="1"/>
  </cols>
  <sheetData>
    <row r="1" spans="1:3" x14ac:dyDescent="0.4">
      <c r="A1" s="1" t="s">
        <v>18</v>
      </c>
      <c r="B1" s="1" t="s">
        <v>19</v>
      </c>
      <c r="C1" s="1" t="s">
        <v>20</v>
      </c>
    </row>
    <row r="2" spans="1:3" x14ac:dyDescent="0.4">
      <c r="A2" t="s">
        <v>21</v>
      </c>
      <c r="B2" t="s">
        <v>26</v>
      </c>
      <c r="C2" t="str">
        <f>ASC(B2)</f>
        <v>ｳｨﾝﾄﾞｳｽﾞ</v>
      </c>
    </row>
    <row r="3" spans="1:3" x14ac:dyDescent="0.4">
      <c r="A3" t="s">
        <v>22</v>
      </c>
      <c r="B3" t="s">
        <v>27</v>
      </c>
      <c r="C3" t="str">
        <f>DBCS(B3)</f>
        <v>ウィンドウズ</v>
      </c>
    </row>
    <row r="4" spans="1:3" x14ac:dyDescent="0.4">
      <c r="A4" t="s">
        <v>23</v>
      </c>
      <c r="B4" t="s">
        <v>28</v>
      </c>
      <c r="C4" t="str">
        <f>UPPER(B4)</f>
        <v>WINDOWS</v>
      </c>
    </row>
    <row r="5" spans="1:3" x14ac:dyDescent="0.4">
      <c r="A5" t="s">
        <v>24</v>
      </c>
      <c r="B5" t="s">
        <v>29</v>
      </c>
      <c r="C5" t="str">
        <f>LOWER(B5)</f>
        <v>windows</v>
      </c>
    </row>
    <row r="6" spans="1:3" x14ac:dyDescent="0.4">
      <c r="A6" t="s">
        <v>25</v>
      </c>
      <c r="B6" t="s">
        <v>28</v>
      </c>
      <c r="C6" t="str">
        <f>PROPER(B6)</f>
        <v>Windows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M10" sqref="M10"/>
    </sheetView>
  </sheetViews>
  <sheetFormatPr defaultRowHeight="18.75" x14ac:dyDescent="0.4"/>
  <cols>
    <col min="1" max="1" width="16.25" customWidth="1"/>
    <col min="2" max="2" width="5.5" customWidth="1"/>
    <col min="3" max="3" width="11" customWidth="1"/>
    <col min="4" max="4" width="7.875" customWidth="1"/>
    <col min="5" max="5" width="9" customWidth="1"/>
    <col min="6" max="6" width="19.25" bestFit="1" customWidth="1"/>
    <col min="8" max="8" width="11" bestFit="1" customWidth="1"/>
    <col min="9" max="9" width="11.125" customWidth="1"/>
  </cols>
  <sheetData>
    <row r="1" spans="1:9" x14ac:dyDescent="0.4">
      <c r="A1" s="1" t="s">
        <v>30</v>
      </c>
      <c r="B1" s="1" t="s">
        <v>31</v>
      </c>
      <c r="C1" s="1" t="s">
        <v>32</v>
      </c>
      <c r="D1" s="1" t="s">
        <v>33</v>
      </c>
      <c r="F1" s="1" t="s">
        <v>75</v>
      </c>
      <c r="H1" s="1" t="s">
        <v>76</v>
      </c>
      <c r="I1" s="5" t="s">
        <v>75</v>
      </c>
    </row>
    <row r="2" spans="1:9" x14ac:dyDescent="0.4">
      <c r="A2" t="s">
        <v>34</v>
      </c>
      <c r="B2" t="str">
        <f>LEFT(A2,4)</f>
        <v>2014</v>
      </c>
      <c r="C2" t="str">
        <f>MID(A2,6,2)</f>
        <v>13</v>
      </c>
      <c r="D2" t="str">
        <f>RIGHT(A2,6)</f>
        <v>CT1051</v>
      </c>
      <c r="F2" t="s">
        <v>77</v>
      </c>
      <c r="H2" t="str">
        <f>IF(MID(F2,4,1)="県",LEFT(F2,4),LEFT(F2,3))</f>
        <v>東京都</v>
      </c>
      <c r="I2" t="str">
        <f>SUBSTITUTE(F2,H2,"")</f>
        <v>新宿区大原町</v>
      </c>
    </row>
    <row r="3" spans="1:9" x14ac:dyDescent="0.4">
      <c r="A3" t="s">
        <v>35</v>
      </c>
      <c r="B3" t="str">
        <f t="shared" ref="B3:B5" si="0">LEFT(A3,4)</f>
        <v>2015</v>
      </c>
      <c r="C3" t="str">
        <f t="shared" ref="C3:C5" si="1">MID(A3,6,2)</f>
        <v>14</v>
      </c>
      <c r="D3" t="str">
        <f t="shared" ref="D3:D5" si="2">RIGHT(A3,6)</f>
        <v>CT2541</v>
      </c>
      <c r="F3" t="s">
        <v>78</v>
      </c>
      <c r="H3" t="str">
        <f t="shared" ref="H3:H4" si="3">IF(MID(F3,4,1)="県",LEFT(F3,4),LEFT(F3,3))</f>
        <v>埼玉県</v>
      </c>
      <c r="I3" t="str">
        <f t="shared" ref="I3:I4" si="4">SUBSTITUTE(F3,H3,"")</f>
        <v>大宮町大宮</v>
      </c>
    </row>
    <row r="4" spans="1:9" x14ac:dyDescent="0.4">
      <c r="A4" t="s">
        <v>36</v>
      </c>
      <c r="B4" t="str">
        <f t="shared" si="0"/>
        <v>2016</v>
      </c>
      <c r="C4" t="str">
        <f t="shared" si="1"/>
        <v>15</v>
      </c>
      <c r="D4" t="str">
        <f t="shared" si="2"/>
        <v>CT5487</v>
      </c>
      <c r="F4" t="s">
        <v>79</v>
      </c>
      <c r="H4" t="str">
        <f t="shared" si="3"/>
        <v>神奈川県</v>
      </c>
      <c r="I4" t="str">
        <f t="shared" si="4"/>
        <v>横浜市新港</v>
      </c>
    </row>
    <row r="5" spans="1:9" x14ac:dyDescent="0.4">
      <c r="A5" t="s">
        <v>37</v>
      </c>
      <c r="B5" t="str">
        <f t="shared" si="0"/>
        <v>2017</v>
      </c>
      <c r="C5" t="str">
        <f t="shared" si="1"/>
        <v>16</v>
      </c>
      <c r="D5" t="str">
        <f t="shared" si="2"/>
        <v>CT5487</v>
      </c>
    </row>
    <row r="6" spans="1:9" x14ac:dyDescent="0.4">
      <c r="A6" t="s">
        <v>96</v>
      </c>
      <c r="B6" t="str">
        <f t="shared" ref="B6" si="5">LEFT(A6,4)</f>
        <v>2017</v>
      </c>
      <c r="C6" t="str">
        <f t="shared" ref="C6" si="6">MID(A6,6,2)</f>
        <v>16</v>
      </c>
      <c r="F6" t="s">
        <v>80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3" sqref="A13"/>
    </sheetView>
  </sheetViews>
  <sheetFormatPr defaultRowHeight="18.75" x14ac:dyDescent="0.4"/>
  <cols>
    <col min="1" max="1" width="39.375" bestFit="1" customWidth="1"/>
    <col min="2" max="2" width="19.25" bestFit="1" customWidth="1"/>
    <col min="3" max="4" width="7.125" bestFit="1" customWidth="1"/>
  </cols>
  <sheetData>
    <row r="1" spans="1:4" x14ac:dyDescent="0.4">
      <c r="A1" s="4" t="s">
        <v>81</v>
      </c>
      <c r="B1" s="4" t="s">
        <v>57</v>
      </c>
      <c r="C1" s="4" t="s">
        <v>82</v>
      </c>
      <c r="D1" s="4" t="s">
        <v>83</v>
      </c>
    </row>
    <row r="2" spans="1:4" x14ac:dyDescent="0.4">
      <c r="A2">
        <v>101</v>
      </c>
      <c r="B2" t="s">
        <v>84</v>
      </c>
      <c r="C2" t="str">
        <f>LEFT(B2,FIND("　",B2))</f>
        <v>後藤　</v>
      </c>
      <c r="D2" t="str">
        <f>RIGHT(B2,LEN(B2)-FIND("　",B2))</f>
        <v>直美</v>
      </c>
    </row>
    <row r="3" spans="1:4" x14ac:dyDescent="0.4">
      <c r="A3">
        <v>102</v>
      </c>
      <c r="B3" t="s">
        <v>85</v>
      </c>
      <c r="C3" t="str">
        <f t="shared" ref="C3:C4" si="0">LEFT(B3,FIND("　",B3))</f>
        <v>遠藤　</v>
      </c>
      <c r="D3" t="str">
        <f t="shared" ref="D3:D4" si="1">RIGHT(B3,LEN(B3)-FIND("　",B3))</f>
        <v>健司</v>
      </c>
    </row>
    <row r="4" spans="1:4" x14ac:dyDescent="0.4">
      <c r="A4">
        <v>103</v>
      </c>
      <c r="B4" t="s">
        <v>86</v>
      </c>
      <c r="C4" t="str">
        <f t="shared" si="0"/>
        <v>舘　</v>
      </c>
      <c r="D4" t="str">
        <f t="shared" si="1"/>
        <v>ひろし</v>
      </c>
    </row>
    <row r="6" spans="1:4" x14ac:dyDescent="0.4">
      <c r="A6" t="s">
        <v>87</v>
      </c>
    </row>
    <row r="9" spans="1:4" x14ac:dyDescent="0.4">
      <c r="A9" s="1" t="s">
        <v>88</v>
      </c>
      <c r="B9" s="1" t="s">
        <v>89</v>
      </c>
    </row>
    <row r="10" spans="1:4" x14ac:dyDescent="0.4">
      <c r="A10">
        <v>12345</v>
      </c>
      <c r="B10" t="str">
        <f>NUMBERSTRING(A10,2)</f>
        <v>壱萬弐阡参百四拾伍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9" sqref="A9"/>
    </sheetView>
  </sheetViews>
  <sheetFormatPr defaultRowHeight="18.75" x14ac:dyDescent="0.4"/>
  <cols>
    <col min="1" max="2" width="18.75" bestFit="1" customWidth="1"/>
    <col min="3" max="3" width="5.25" bestFit="1" customWidth="1"/>
  </cols>
  <sheetData>
    <row r="1" spans="1:3" x14ac:dyDescent="0.4">
      <c r="A1" s="7" t="s">
        <v>90</v>
      </c>
      <c r="B1" s="7" t="s">
        <v>91</v>
      </c>
      <c r="C1" s="5" t="s">
        <v>92</v>
      </c>
    </row>
    <row r="2" spans="1:3" x14ac:dyDescent="0.4">
      <c r="A2" s="6" t="s">
        <v>94</v>
      </c>
      <c r="B2" t="s">
        <v>93</v>
      </c>
      <c r="C2" t="str">
        <f>IF(EXACT(A2,B2),"正","誤")</f>
        <v>正</v>
      </c>
    </row>
    <row r="3" spans="1:3" x14ac:dyDescent="0.4">
      <c r="A3" t="s">
        <v>93</v>
      </c>
      <c r="B3" s="6" t="s">
        <v>95</v>
      </c>
      <c r="C3" t="str">
        <f>IF(EXACT(A3,B3),"正","誤")</f>
        <v>誤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3" sqref="E3"/>
    </sheetView>
  </sheetViews>
  <sheetFormatPr defaultRowHeight="18.75" x14ac:dyDescent="0.4"/>
  <cols>
    <col min="2" max="2" width="5.25" bestFit="1" customWidth="1"/>
  </cols>
  <sheetData>
    <row r="1" spans="1:5" x14ac:dyDescent="0.4">
      <c r="A1" t="s">
        <v>38</v>
      </c>
    </row>
    <row r="2" spans="1:5" x14ac:dyDescent="0.4">
      <c r="A2" s="1" t="s">
        <v>39</v>
      </c>
      <c r="B2" s="1" t="s">
        <v>1</v>
      </c>
      <c r="C2" s="1" t="s">
        <v>40</v>
      </c>
      <c r="D2" s="1"/>
      <c r="E2" s="1" t="s">
        <v>41</v>
      </c>
    </row>
    <row r="3" spans="1:5" x14ac:dyDescent="0.4">
      <c r="A3" s="2">
        <v>101</v>
      </c>
      <c r="B3" s="2" t="s">
        <v>42</v>
      </c>
      <c r="C3" t="s">
        <v>48</v>
      </c>
      <c r="E3" t="str">
        <f>SUBSTITUTE(C3,"商品部","商品企画部")</f>
        <v>商品企画部</v>
      </c>
    </row>
    <row r="4" spans="1:5" x14ac:dyDescent="0.4">
      <c r="A4" s="2">
        <v>102</v>
      </c>
      <c r="B4" s="2" t="s">
        <v>43</v>
      </c>
      <c r="C4" t="s">
        <v>49</v>
      </c>
      <c r="E4" t="str">
        <f t="shared" ref="E4:E8" si="0">SUBSTITUTE(C4,"商品部","商品企画部")</f>
        <v>営業推進部</v>
      </c>
    </row>
    <row r="5" spans="1:5" x14ac:dyDescent="0.4">
      <c r="A5" s="2">
        <v>103</v>
      </c>
      <c r="B5" s="2" t="s">
        <v>44</v>
      </c>
      <c r="C5" t="s">
        <v>48</v>
      </c>
      <c r="E5" t="str">
        <f t="shared" si="0"/>
        <v>商品企画部</v>
      </c>
    </row>
    <row r="6" spans="1:5" x14ac:dyDescent="0.4">
      <c r="A6" s="2">
        <v>104</v>
      </c>
      <c r="B6" s="2" t="s">
        <v>45</v>
      </c>
      <c r="C6" t="s">
        <v>50</v>
      </c>
      <c r="E6" t="str">
        <f t="shared" si="0"/>
        <v>営業部</v>
      </c>
    </row>
    <row r="7" spans="1:5" x14ac:dyDescent="0.4">
      <c r="A7" s="2">
        <v>105</v>
      </c>
      <c r="B7" s="2" t="s">
        <v>46</v>
      </c>
      <c r="C7" t="s">
        <v>51</v>
      </c>
      <c r="E7" t="str">
        <f t="shared" si="0"/>
        <v>販売促進部</v>
      </c>
    </row>
    <row r="8" spans="1:5" x14ac:dyDescent="0.4">
      <c r="A8" s="2">
        <v>106</v>
      </c>
      <c r="B8" s="2" t="s">
        <v>47</v>
      </c>
      <c r="C8" t="s">
        <v>50</v>
      </c>
      <c r="E8" t="str">
        <f t="shared" si="0"/>
        <v>営業部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B1" workbookViewId="0">
      <selection activeCell="K20" sqref="K20"/>
    </sheetView>
  </sheetViews>
  <sheetFormatPr defaultRowHeight="18.75" x14ac:dyDescent="0.4"/>
  <cols>
    <col min="1" max="1" width="46.75" bestFit="1" customWidth="1"/>
    <col min="2" max="2" width="19.25" bestFit="1" customWidth="1"/>
    <col min="7" max="7" width="13" bestFit="1" customWidth="1"/>
    <col min="9" max="9" width="13" bestFit="1" customWidth="1"/>
    <col min="11" max="11" width="21.375" bestFit="1" customWidth="1"/>
  </cols>
  <sheetData>
    <row r="1" spans="1:11" x14ac:dyDescent="0.4">
      <c r="A1" s="4" t="s">
        <v>52</v>
      </c>
      <c r="B1" s="4" t="s">
        <v>53</v>
      </c>
    </row>
    <row r="2" spans="1:11" ht="37.5" x14ac:dyDescent="0.4">
      <c r="A2" s="3" t="s">
        <v>54</v>
      </c>
      <c r="B2" t="str">
        <f>CLEAN(A2)</f>
        <v>埼玉県新座市八工房</v>
      </c>
    </row>
    <row r="3" spans="1:11" ht="37.5" x14ac:dyDescent="0.4">
      <c r="A3" s="3" t="s">
        <v>55</v>
      </c>
      <c r="B3" t="str">
        <f>CLEAN(A3)</f>
        <v>東京都新宿区大田原</v>
      </c>
    </row>
    <row r="5" spans="1:11" x14ac:dyDescent="0.4">
      <c r="A5" t="s">
        <v>56</v>
      </c>
      <c r="D5" s="1" t="s">
        <v>61</v>
      </c>
      <c r="E5" s="1" t="s">
        <v>62</v>
      </c>
      <c r="G5" s="1" t="s">
        <v>62</v>
      </c>
      <c r="I5" s="1" t="s">
        <v>68</v>
      </c>
      <c r="J5" s="1" t="s">
        <v>69</v>
      </c>
      <c r="K5" s="1" t="s">
        <v>62</v>
      </c>
    </row>
    <row r="6" spans="1:11" x14ac:dyDescent="0.4">
      <c r="D6" t="s">
        <v>63</v>
      </c>
      <c r="E6" t="s">
        <v>64</v>
      </c>
      <c r="G6" t="str">
        <f>CONCATENATE(D6,E6)</f>
        <v>東京都多摩市</v>
      </c>
      <c r="I6" t="s">
        <v>70</v>
      </c>
      <c r="J6" t="s">
        <v>71</v>
      </c>
      <c r="K6" t="str">
        <f>I6&amp;CHAR(10)&amp;J6</f>
        <v>埼玉県別府市
蛸焼工房</v>
      </c>
    </row>
    <row r="7" spans="1:11" x14ac:dyDescent="0.4">
      <c r="D7" t="s">
        <v>65</v>
      </c>
      <c r="E7" t="s">
        <v>66</v>
      </c>
      <c r="G7" t="str">
        <f>CONCATENATE(D7,E7)</f>
        <v>愛知県愛西市</v>
      </c>
      <c r="I7" t="s">
        <v>72</v>
      </c>
      <c r="J7" t="s">
        <v>73</v>
      </c>
    </row>
    <row r="8" spans="1:11" x14ac:dyDescent="0.4">
      <c r="A8" s="1" t="s">
        <v>57</v>
      </c>
      <c r="B8" s="1" t="s">
        <v>58</v>
      </c>
    </row>
    <row r="9" spans="1:11" x14ac:dyDescent="0.4">
      <c r="A9" t="s">
        <v>59</v>
      </c>
      <c r="B9" t="str">
        <f>TRIM(A9)</f>
        <v>津田　直人</v>
      </c>
      <c r="D9" t="s">
        <v>67</v>
      </c>
    </row>
    <row r="11" spans="1:11" x14ac:dyDescent="0.4">
      <c r="A11" t="s">
        <v>60</v>
      </c>
      <c r="I11" t="s">
        <v>74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RANKEQ</vt:lpstr>
      <vt:lpstr>LEN</vt:lpstr>
      <vt:lpstr>ASC</vt:lpstr>
      <vt:lpstr>LEFT等</vt:lpstr>
      <vt:lpstr>FIND</vt:lpstr>
      <vt:lpstr>EXACT</vt:lpstr>
      <vt:lpstr>SUBTITUTE</vt:lpstr>
      <vt:lpstr>CLEAN等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Goto</cp:lastModifiedBy>
  <dcterms:created xsi:type="dcterms:W3CDTF">2017-09-25T14:23:50Z</dcterms:created>
  <dcterms:modified xsi:type="dcterms:W3CDTF">2017-09-27T15:32:04Z</dcterms:modified>
</cp:coreProperties>
</file>